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K11" i="1"/>
  <c r="L11" i="1"/>
  <c r="M11" i="1"/>
  <c r="N11" i="1"/>
  <c r="O11" i="1"/>
  <c r="J11" i="1"/>
  <c r="K22" i="1"/>
  <c r="L22" i="1"/>
  <c r="L23" i="1" s="1"/>
  <c r="M22" i="1"/>
  <c r="M23" i="1" s="1"/>
  <c r="N22" i="1"/>
  <c r="N23" i="1" s="1"/>
  <c r="O22" i="1"/>
  <c r="E34" i="1"/>
  <c r="E36" i="1" s="1"/>
  <c r="E37" i="1" s="1"/>
  <c r="F31" i="1"/>
  <c r="G31" i="1"/>
  <c r="H31" i="1"/>
  <c r="I31" i="1"/>
  <c r="J31" i="1"/>
  <c r="J33" i="1" s="1"/>
  <c r="J34" i="1" s="1"/>
  <c r="K31" i="1"/>
  <c r="L31" i="1"/>
  <c r="M31" i="1"/>
  <c r="N31" i="1"/>
  <c r="N33" i="1" s="1"/>
  <c r="N34" i="1" s="1"/>
  <c r="O31" i="1"/>
  <c r="E31" i="1"/>
  <c r="G22" i="1"/>
  <c r="G24" i="1" s="1"/>
  <c r="G26" i="1" s="1"/>
  <c r="H22" i="1"/>
  <c r="H24" i="1" s="1"/>
  <c r="H26" i="1" s="1"/>
  <c r="I22" i="1"/>
  <c r="I23" i="1" s="1"/>
  <c r="J22" i="1"/>
  <c r="J23" i="1" s="1"/>
  <c r="F22" i="1"/>
  <c r="F24" i="1" s="1"/>
  <c r="F26" i="1" s="1"/>
  <c r="F33" i="1" l="1"/>
  <c r="F34" i="1" s="1"/>
  <c r="F36" i="1" s="1"/>
  <c r="F37" i="1" s="1"/>
  <c r="M33" i="1"/>
  <c r="M34" i="1" s="1"/>
  <c r="I33" i="1"/>
  <c r="I34" i="1" s="1"/>
  <c r="I36" i="1"/>
  <c r="I37" i="1" s="1"/>
  <c r="O33" i="1"/>
  <c r="O34" i="1" s="1"/>
  <c r="K33" i="1"/>
  <c r="K34" i="1" s="1"/>
  <c r="G33" i="1"/>
  <c r="G34" i="1" s="1"/>
  <c r="G36" i="1" s="1"/>
  <c r="G37" i="1" s="1"/>
  <c r="O23" i="1"/>
  <c r="O24" i="1" s="1"/>
  <c r="O26" i="1" s="1"/>
  <c r="O36" i="1" s="1"/>
  <c r="O37" i="1" s="1"/>
  <c r="N24" i="1"/>
  <c r="N26" i="1" s="1"/>
  <c r="N36" i="1" s="1"/>
  <c r="N37" i="1" s="1"/>
  <c r="M24" i="1"/>
  <c r="M26" i="1" s="1"/>
  <c r="M36" i="1" s="1"/>
  <c r="M37" i="1" s="1"/>
  <c r="L24" i="1"/>
  <c r="L26" i="1" s="1"/>
  <c r="K23" i="1"/>
  <c r="K24" i="1" s="1"/>
  <c r="K26" i="1" s="1"/>
  <c r="K36" i="1" s="1"/>
  <c r="K37" i="1" s="1"/>
  <c r="L33" i="1"/>
  <c r="L34" i="1" s="1"/>
  <c r="H33" i="1"/>
  <c r="H34" i="1" s="1"/>
  <c r="H36" i="1" s="1"/>
  <c r="H37" i="1" s="1"/>
  <c r="J24" i="1"/>
  <c r="J26" i="1" s="1"/>
  <c r="J36" i="1" s="1"/>
  <c r="J37" i="1" s="1"/>
  <c r="I24" i="1"/>
  <c r="I26" i="1" s="1"/>
  <c r="L36" i="1" l="1"/>
  <c r="L37" i="1" s="1"/>
  <c r="E40" i="1" s="1"/>
  <c r="E39" i="1" l="1"/>
</calcChain>
</file>

<file path=xl/sharedStrings.xml><?xml version="1.0" encoding="utf-8"?>
<sst xmlns="http://schemas.openxmlformats.org/spreadsheetml/2006/main" count="29" uniqueCount="28">
  <si>
    <t>Depreciation</t>
  </si>
  <si>
    <t>Cash Flow From Investments</t>
  </si>
  <si>
    <t>Computer Equipment</t>
  </si>
  <si>
    <t>Server Equipment</t>
  </si>
  <si>
    <t>Cash Flow From Operations</t>
  </si>
  <si>
    <t>Maintenance</t>
  </si>
  <si>
    <t>Overhead</t>
  </si>
  <si>
    <t>Receivables Write Off</t>
  </si>
  <si>
    <t>Taxes</t>
  </si>
  <si>
    <t>Income from Ad Space</t>
  </si>
  <si>
    <t>Income from Program Sales</t>
  </si>
  <si>
    <t>Income from App Sales</t>
  </si>
  <si>
    <t>Cost of Advertisement</t>
  </si>
  <si>
    <t>Earnings Before Taxes</t>
  </si>
  <si>
    <t>Earnings After Taxes</t>
  </si>
  <si>
    <t>Add Back Depreciation</t>
  </si>
  <si>
    <t>Net Working Capital</t>
  </si>
  <si>
    <t>Accounts Receivable</t>
  </si>
  <si>
    <t>Accounts Payable</t>
  </si>
  <si>
    <t>Level of Net Working Capital</t>
  </si>
  <si>
    <t>Change in Net Working Capital</t>
  </si>
  <si>
    <t>Cash Flow From Net Working Capital</t>
  </si>
  <si>
    <t>Net Cash Flow from Project</t>
  </si>
  <si>
    <t>NPV</t>
  </si>
  <si>
    <t>Salvage Value</t>
  </si>
  <si>
    <t>Net Cash Flow from Investments after Tax</t>
  </si>
  <si>
    <t>IRR</t>
  </si>
  <si>
    <t>Present Value of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</si>
</sst>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8" fontId="1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1" xfId="0" applyNumberFormat="1" applyBorder="1"/>
    <xf numFmtId="8" fontId="0" fillId="0" borderId="2" xfId="0" applyNumberFormat="1" applyBorder="1"/>
    <xf numFmtId="0" fontId="2" fillId="0" borderId="0" xfId="0" applyNumberFormat="1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40"/>
  <sheetViews>
    <sheetView tabSelected="1" topLeftCell="A7" workbookViewId="0">
      <selection activeCell="N19" sqref="N19"/>
    </sheetView>
  </sheetViews>
  <sheetFormatPr defaultRowHeight="15" x14ac:dyDescent="0.25"/>
  <cols>
    <col min="1" max="1" width="12" style="1" customWidth="1"/>
    <col min="2" max="4" width="9.140625" style="1"/>
    <col min="5" max="5" width="13.7109375" style="1" customWidth="1"/>
    <col min="6" max="6" width="11.42578125" style="1" customWidth="1"/>
    <col min="7" max="7" width="14.85546875" style="1" customWidth="1"/>
    <col min="8" max="8" width="12.5703125" style="1" bestFit="1" customWidth="1"/>
    <col min="9" max="9" width="13.5703125" style="1" bestFit="1" customWidth="1"/>
    <col min="10" max="12" width="12.5703125" style="1" bestFit="1" customWidth="1"/>
    <col min="13" max="13" width="13.7109375" style="1" customWidth="1"/>
    <col min="14" max="14" width="14.7109375" style="1" customWidth="1"/>
    <col min="15" max="16" width="13.140625" style="1" customWidth="1"/>
    <col min="17" max="17" width="13.5703125" style="1" bestFit="1" customWidth="1"/>
    <col min="18" max="16384" width="9.140625" style="1"/>
  </cols>
  <sheetData>
    <row r="3" spans="4:15" x14ac:dyDescent="0.25">
      <c r="E3" s="7"/>
    </row>
    <row r="4" spans="4:15" x14ac:dyDescent="0.25">
      <c r="E4" s="7"/>
    </row>
    <row r="6" spans="4:15" x14ac:dyDescent="0.25">
      <c r="E6" s="6">
        <v>0</v>
      </c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</row>
    <row r="7" spans="4:15" x14ac:dyDescent="0.25">
      <c r="D7" s="2" t="s">
        <v>1</v>
      </c>
    </row>
    <row r="8" spans="4:15" x14ac:dyDescent="0.25">
      <c r="D8" s="3" t="s">
        <v>2</v>
      </c>
      <c r="E8" s="1">
        <v>-6000</v>
      </c>
      <c r="F8" s="1">
        <v>0</v>
      </c>
      <c r="G8" s="1">
        <v>0</v>
      </c>
      <c r="H8" s="1">
        <v>0</v>
      </c>
      <c r="I8" s="1">
        <v>0</v>
      </c>
      <c r="J8" s="1">
        <v>-30000</v>
      </c>
      <c r="K8" s="1">
        <v>0</v>
      </c>
      <c r="L8" s="1">
        <v>0</v>
      </c>
      <c r="M8" s="1">
        <v>0</v>
      </c>
      <c r="N8" s="1">
        <v>0</v>
      </c>
      <c r="O8" s="1">
        <v>0</v>
      </c>
    </row>
    <row r="9" spans="4:15" x14ac:dyDescent="0.25">
      <c r="D9" s="3" t="s">
        <v>3</v>
      </c>
      <c r="E9" s="1">
        <v>-3000</v>
      </c>
      <c r="F9" s="1">
        <v>0</v>
      </c>
      <c r="G9" s="1">
        <v>0</v>
      </c>
      <c r="H9" s="1">
        <v>0</v>
      </c>
      <c r="I9" s="1">
        <v>0</v>
      </c>
      <c r="J9" s="1">
        <v>-30000</v>
      </c>
      <c r="K9" s="1">
        <v>0</v>
      </c>
      <c r="L9" s="1">
        <v>0</v>
      </c>
      <c r="M9" s="1">
        <v>0</v>
      </c>
      <c r="N9" s="1">
        <v>0</v>
      </c>
      <c r="O9" s="1">
        <v>0</v>
      </c>
    </row>
    <row r="10" spans="4:15" ht="15.75" thickBot="1" x14ac:dyDescent="0.3">
      <c r="D10" s="3" t="s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</row>
    <row r="11" spans="4:15" x14ac:dyDescent="0.25">
      <c r="D11" s="3" t="s">
        <v>25</v>
      </c>
      <c r="E11" s="1">
        <f t="shared" ref="E11:I11" si="0">SUM(E8:E10)</f>
        <v>-9000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>SUM(J8:J10)</f>
        <v>-60000</v>
      </c>
      <c r="K11" s="1">
        <f t="shared" ref="K11:O11" si="1">SUM(K8:K10)</f>
        <v>0</v>
      </c>
      <c r="L11" s="1">
        <f t="shared" si="1"/>
        <v>0</v>
      </c>
      <c r="M11" s="1">
        <f t="shared" si="1"/>
        <v>0</v>
      </c>
      <c r="N11" s="1">
        <f t="shared" si="1"/>
        <v>0</v>
      </c>
      <c r="O11" s="1">
        <f t="shared" si="1"/>
        <v>0</v>
      </c>
    </row>
    <row r="12" spans="4:15" x14ac:dyDescent="0.25">
      <c r="D12" s="3"/>
    </row>
    <row r="13" spans="4:15" x14ac:dyDescent="0.25">
      <c r="D13" s="2" t="s">
        <v>4</v>
      </c>
    </row>
    <row r="14" spans="4:15" x14ac:dyDescent="0.25">
      <c r="D14" s="3" t="s">
        <v>5</v>
      </c>
      <c r="E14" s="1">
        <v>0</v>
      </c>
      <c r="F14" s="1">
        <v>-2000</v>
      </c>
      <c r="G14" s="1">
        <v>-2000</v>
      </c>
      <c r="H14" s="1">
        <v>-2000</v>
      </c>
      <c r="I14" s="1">
        <v>-2000</v>
      </c>
      <c r="J14" s="1">
        <v>-2000</v>
      </c>
      <c r="K14" s="1">
        <v>-9000</v>
      </c>
      <c r="L14" s="1">
        <v>-9000</v>
      </c>
      <c r="M14" s="1">
        <v>-9000</v>
      </c>
      <c r="N14" s="1">
        <v>-9000</v>
      </c>
      <c r="O14" s="1">
        <v>-9000</v>
      </c>
    </row>
    <row r="15" spans="4:15" x14ac:dyDescent="0.25">
      <c r="D15" s="3" t="s">
        <v>6</v>
      </c>
      <c r="E15" s="1">
        <v>0</v>
      </c>
      <c r="F15" s="1">
        <v>-9600</v>
      </c>
      <c r="G15" s="1">
        <v>-9600</v>
      </c>
      <c r="H15" s="1">
        <v>-9600</v>
      </c>
      <c r="I15" s="1">
        <v>-9600</v>
      </c>
      <c r="J15" s="1">
        <v>-9600</v>
      </c>
      <c r="K15" s="1">
        <v>-9600</v>
      </c>
      <c r="L15" s="1">
        <v>-9600</v>
      </c>
      <c r="M15" s="1">
        <v>-9600</v>
      </c>
      <c r="N15" s="1">
        <v>-9600</v>
      </c>
      <c r="O15" s="1">
        <v>-9600</v>
      </c>
    </row>
    <row r="16" spans="4:15" x14ac:dyDescent="0.25">
      <c r="D16" s="3" t="s">
        <v>12</v>
      </c>
      <c r="E16" s="1">
        <v>0</v>
      </c>
      <c r="F16" s="1">
        <v>-5000</v>
      </c>
      <c r="G16" s="1">
        <v>-5000</v>
      </c>
      <c r="H16" s="1">
        <v>-5000</v>
      </c>
      <c r="I16" s="1">
        <v>-2000</v>
      </c>
      <c r="J16" s="1">
        <v>-2000</v>
      </c>
      <c r="K16" s="1">
        <v>-2000</v>
      </c>
      <c r="L16" s="1">
        <v>-2000</v>
      </c>
      <c r="M16" s="1">
        <v>-2000</v>
      </c>
      <c r="N16" s="1">
        <v>-2000</v>
      </c>
      <c r="O16" s="1">
        <v>-2000</v>
      </c>
    </row>
    <row r="17" spans="4:15" x14ac:dyDescent="0.25">
      <c r="D17" s="3" t="s">
        <v>9</v>
      </c>
      <c r="E17" s="1">
        <v>0</v>
      </c>
      <c r="F17" s="1">
        <v>900</v>
      </c>
      <c r="G17" s="1">
        <v>2500</v>
      </c>
      <c r="H17" s="1">
        <v>11000</v>
      </c>
      <c r="I17" s="1">
        <v>23000</v>
      </c>
      <c r="J17" s="1">
        <v>60000</v>
      </c>
      <c r="K17" s="1">
        <v>100000</v>
      </c>
      <c r="L17" s="1">
        <v>300000</v>
      </c>
      <c r="M17" s="1">
        <v>400000</v>
      </c>
      <c r="N17" s="1">
        <v>500000</v>
      </c>
      <c r="O17" s="1">
        <v>500000</v>
      </c>
    </row>
    <row r="18" spans="4:15" x14ac:dyDescent="0.25">
      <c r="D18" s="3" t="s">
        <v>11</v>
      </c>
      <c r="E18" s="1">
        <v>0</v>
      </c>
      <c r="F18" s="1">
        <v>700</v>
      </c>
      <c r="G18" s="1">
        <v>1500</v>
      </c>
      <c r="H18" s="1">
        <v>2100</v>
      </c>
      <c r="I18" s="1">
        <v>4600</v>
      </c>
      <c r="J18" s="1">
        <v>6300</v>
      </c>
      <c r="K18" s="1">
        <v>10000</v>
      </c>
      <c r="L18" s="1">
        <v>135000</v>
      </c>
      <c r="M18" s="1">
        <v>150000</v>
      </c>
      <c r="N18" s="1">
        <v>130000</v>
      </c>
      <c r="O18" s="1">
        <v>120000</v>
      </c>
    </row>
    <row r="19" spans="4:15" x14ac:dyDescent="0.25">
      <c r="D19" s="3" t="s">
        <v>10</v>
      </c>
      <c r="E19" s="1">
        <v>0</v>
      </c>
      <c r="F19" s="1">
        <v>1500</v>
      </c>
      <c r="G19" s="1">
        <v>3200</v>
      </c>
      <c r="H19" s="1">
        <v>8000</v>
      </c>
      <c r="I19" s="1">
        <v>40000</v>
      </c>
      <c r="J19" s="1">
        <v>59000</v>
      </c>
      <c r="K19" s="1">
        <v>120000</v>
      </c>
      <c r="L19" s="1">
        <v>250000</v>
      </c>
      <c r="M19" s="1">
        <v>520000</v>
      </c>
      <c r="N19" s="1">
        <v>760000</v>
      </c>
      <c r="O19" s="1">
        <v>1000000</v>
      </c>
    </row>
    <row r="20" spans="4:15" x14ac:dyDescent="0.25">
      <c r="D20" s="3" t="s">
        <v>7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4:15" x14ac:dyDescent="0.25">
      <c r="D21" s="3" t="s">
        <v>0</v>
      </c>
      <c r="E21" s="1">
        <v>0</v>
      </c>
      <c r="F21" s="1">
        <v>-1800</v>
      </c>
      <c r="G21" s="1">
        <v>-1800</v>
      </c>
      <c r="H21" s="1">
        <v>-1800</v>
      </c>
      <c r="I21" s="1">
        <v>-1800</v>
      </c>
      <c r="J21" s="1">
        <v>-1800</v>
      </c>
      <c r="K21" s="1">
        <v>-12000</v>
      </c>
      <c r="L21" s="1">
        <v>-12000</v>
      </c>
      <c r="M21" s="1">
        <v>-12000</v>
      </c>
      <c r="N21" s="1">
        <v>-12000</v>
      </c>
      <c r="O21" s="1">
        <v>-12000</v>
      </c>
    </row>
    <row r="22" spans="4:15" ht="15.75" thickBot="1" x14ac:dyDescent="0.3">
      <c r="D22" s="3" t="s">
        <v>13</v>
      </c>
      <c r="E22" s="4">
        <v>0</v>
      </c>
      <c r="F22" s="4">
        <f>SUM(F14:F21)</f>
        <v>-15300</v>
      </c>
      <c r="G22" s="4">
        <f t="shared" ref="G22:J22" si="2">SUM(G14:G21)</f>
        <v>-11200</v>
      </c>
      <c r="H22" s="4">
        <f t="shared" si="2"/>
        <v>2700</v>
      </c>
      <c r="I22" s="4">
        <f t="shared" si="2"/>
        <v>52200</v>
      </c>
      <c r="J22" s="4">
        <f t="shared" si="2"/>
        <v>109900</v>
      </c>
      <c r="K22" s="4">
        <f t="shared" ref="K22" si="3">SUM(K14:K21)</f>
        <v>197400</v>
      </c>
      <c r="L22" s="4">
        <f t="shared" ref="L22" si="4">SUM(L14:L21)</f>
        <v>652400</v>
      </c>
      <c r="M22" s="4">
        <f t="shared" ref="M22" si="5">SUM(M14:M21)</f>
        <v>1037400</v>
      </c>
      <c r="N22" s="4">
        <f t="shared" ref="N22" si="6">SUM(N14:N21)</f>
        <v>1357400</v>
      </c>
      <c r="O22" s="4">
        <f t="shared" ref="O22" si="7">SUM(O14:O21)</f>
        <v>1587400</v>
      </c>
    </row>
    <row r="23" spans="4:15" ht="15.75" thickBot="1" x14ac:dyDescent="0.3">
      <c r="D23" s="3" t="s">
        <v>8</v>
      </c>
      <c r="E23" s="5">
        <v>0</v>
      </c>
      <c r="F23" s="5">
        <v>0</v>
      </c>
      <c r="G23" s="5">
        <v>0</v>
      </c>
      <c r="H23" s="5">
        <v>0</v>
      </c>
      <c r="I23" s="5">
        <f>-0.25*I22</f>
        <v>-13050</v>
      </c>
      <c r="J23" s="5">
        <f>-0.39*J22</f>
        <v>-42861</v>
      </c>
      <c r="K23" s="5">
        <f>-0.39*K22</f>
        <v>-76986</v>
      </c>
      <c r="L23" s="5">
        <f>-0.34*L22</f>
        <v>-221816.00000000003</v>
      </c>
      <c r="M23" s="5">
        <f t="shared" ref="M23:O23" si="8">-0.34*M22</f>
        <v>-352716</v>
      </c>
      <c r="N23" s="5">
        <f t="shared" si="8"/>
        <v>-461516.00000000006</v>
      </c>
      <c r="O23" s="5">
        <f t="shared" si="8"/>
        <v>-539716</v>
      </c>
    </row>
    <row r="24" spans="4:15" x14ac:dyDescent="0.25">
      <c r="D24" s="3" t="s">
        <v>14</v>
      </c>
      <c r="E24" s="1">
        <v>0</v>
      </c>
      <c r="F24" s="1">
        <f>SUM(F22:F23)</f>
        <v>-15300</v>
      </c>
      <c r="G24" s="1">
        <f>SUM(G22:G23)</f>
        <v>-11200</v>
      </c>
      <c r="H24" s="1">
        <f t="shared" ref="H24:J24" si="9">SUM(H22:H23)</f>
        <v>2700</v>
      </c>
      <c r="I24" s="1">
        <f t="shared" si="9"/>
        <v>39150</v>
      </c>
      <c r="J24" s="1">
        <f t="shared" si="9"/>
        <v>67039</v>
      </c>
      <c r="K24" s="1">
        <f t="shared" ref="K24" si="10">SUM(K22:K23)</f>
        <v>120414</v>
      </c>
      <c r="L24" s="1">
        <f t="shared" ref="L24" si="11">SUM(L22:L23)</f>
        <v>430584</v>
      </c>
      <c r="M24" s="1">
        <f t="shared" ref="M24" si="12">SUM(M22:M23)</f>
        <v>684684</v>
      </c>
      <c r="N24" s="1">
        <f t="shared" ref="N24" si="13">SUM(N22:N23)</f>
        <v>895884</v>
      </c>
      <c r="O24" s="1">
        <f t="shared" ref="O24" si="14">SUM(O22:O23)</f>
        <v>1047684</v>
      </c>
    </row>
    <row r="25" spans="4:15" ht="15.75" thickBot="1" x14ac:dyDescent="0.3">
      <c r="D25" s="3" t="s">
        <v>15</v>
      </c>
      <c r="E25" s="4">
        <v>0</v>
      </c>
      <c r="F25" s="4">
        <v>1800</v>
      </c>
      <c r="G25" s="4">
        <v>1800</v>
      </c>
      <c r="H25" s="4">
        <v>1800</v>
      </c>
      <c r="I25" s="4">
        <v>1800</v>
      </c>
      <c r="J25" s="4">
        <v>1800</v>
      </c>
      <c r="K25" s="4">
        <v>12000</v>
      </c>
      <c r="L25" s="4">
        <v>12000</v>
      </c>
      <c r="M25" s="4">
        <v>12000</v>
      </c>
      <c r="N25" s="4">
        <v>12000</v>
      </c>
      <c r="O25" s="4">
        <v>12000</v>
      </c>
    </row>
    <row r="26" spans="4:15" x14ac:dyDescent="0.25">
      <c r="D26" s="3" t="s">
        <v>4</v>
      </c>
      <c r="E26" s="1">
        <v>0</v>
      </c>
      <c r="F26" s="1">
        <f>SUM(F24:F25)</f>
        <v>-13500</v>
      </c>
      <c r="G26" s="1">
        <f>SUM(G24:G25)</f>
        <v>-9400</v>
      </c>
      <c r="H26" s="1">
        <f t="shared" ref="H26:J26" si="15">SUM(H24:H25)</f>
        <v>4500</v>
      </c>
      <c r="I26" s="1">
        <f t="shared" si="15"/>
        <v>40950</v>
      </c>
      <c r="J26" s="1">
        <f t="shared" si="15"/>
        <v>68839</v>
      </c>
      <c r="K26" s="1">
        <f t="shared" ref="K26" si="16">SUM(K24:K25)</f>
        <v>132414</v>
      </c>
      <c r="L26" s="1">
        <f t="shared" ref="L26" si="17">SUM(L24:L25)</f>
        <v>442584</v>
      </c>
      <c r="M26" s="1">
        <f t="shared" ref="M26" si="18">SUM(M24:M25)</f>
        <v>696684</v>
      </c>
      <c r="N26" s="1">
        <f t="shared" ref="N26" si="19">SUM(N24:N25)</f>
        <v>907884</v>
      </c>
      <c r="O26" s="1">
        <f t="shared" ref="O26" si="20">SUM(O24:O25)</f>
        <v>1059684</v>
      </c>
    </row>
    <row r="27" spans="4:15" x14ac:dyDescent="0.25">
      <c r="D27" s="3"/>
    </row>
    <row r="28" spans="4:15" x14ac:dyDescent="0.25">
      <c r="D28" s="2" t="s">
        <v>16</v>
      </c>
    </row>
    <row r="29" spans="4:15" x14ac:dyDescent="0.25">
      <c r="D29" s="3" t="s">
        <v>17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</row>
    <row r="30" spans="4:15" ht="15.75" thickBot="1" x14ac:dyDescent="0.3">
      <c r="D30" s="3" t="s">
        <v>18</v>
      </c>
      <c r="E30" s="4">
        <v>0</v>
      </c>
      <c r="F30" s="4">
        <v>3818.4</v>
      </c>
      <c r="G30" s="4">
        <v>3818.4</v>
      </c>
      <c r="H30" s="4">
        <v>3818.4</v>
      </c>
      <c r="I30" s="4">
        <v>3818.4</v>
      </c>
      <c r="J30" s="4">
        <v>3818.4</v>
      </c>
      <c r="K30" s="4">
        <v>3818.4</v>
      </c>
      <c r="L30" s="4">
        <v>3818.4</v>
      </c>
      <c r="M30" s="4">
        <v>3818.4</v>
      </c>
      <c r="N30" s="4">
        <v>3818.4</v>
      </c>
      <c r="O30" s="4">
        <v>3818.4</v>
      </c>
    </row>
    <row r="31" spans="4:15" x14ac:dyDescent="0.25">
      <c r="D31" s="3" t="s">
        <v>19</v>
      </c>
      <c r="E31" s="1">
        <f>SUM(E29:E30)</f>
        <v>0</v>
      </c>
      <c r="F31" s="1">
        <f t="shared" ref="F31:O31" si="21">SUM(F29:F30)</f>
        <v>3818.4</v>
      </c>
      <c r="G31" s="1">
        <f t="shared" si="21"/>
        <v>3818.4</v>
      </c>
      <c r="H31" s="1">
        <f t="shared" si="21"/>
        <v>3818.4</v>
      </c>
      <c r="I31" s="1">
        <f t="shared" si="21"/>
        <v>3818.4</v>
      </c>
      <c r="J31" s="1">
        <f t="shared" si="21"/>
        <v>3818.4</v>
      </c>
      <c r="K31" s="1">
        <f t="shared" si="21"/>
        <v>3818.4</v>
      </c>
      <c r="L31" s="1">
        <f t="shared" si="21"/>
        <v>3818.4</v>
      </c>
      <c r="M31" s="1">
        <f t="shared" si="21"/>
        <v>3818.4</v>
      </c>
      <c r="N31" s="1">
        <f t="shared" si="21"/>
        <v>3818.4</v>
      </c>
      <c r="O31" s="1">
        <f t="shared" si="21"/>
        <v>3818.4</v>
      </c>
    </row>
    <row r="32" spans="4:15" x14ac:dyDescent="0.25">
      <c r="D32" s="3"/>
    </row>
    <row r="33" spans="4:15" ht="15.75" thickBot="1" x14ac:dyDescent="0.3">
      <c r="D33" s="3" t="s">
        <v>20</v>
      </c>
      <c r="E33" s="4">
        <v>0</v>
      </c>
      <c r="F33" s="4">
        <f>F31-E31</f>
        <v>3818.4</v>
      </c>
      <c r="G33" s="4">
        <f>G31-F31</f>
        <v>0</v>
      </c>
      <c r="H33" s="4">
        <f t="shared" ref="H33:O33" si="22">H31-G31</f>
        <v>0</v>
      </c>
      <c r="I33" s="4">
        <f t="shared" si="22"/>
        <v>0</v>
      </c>
      <c r="J33" s="4">
        <f t="shared" si="22"/>
        <v>0</v>
      </c>
      <c r="K33" s="4">
        <f t="shared" si="22"/>
        <v>0</v>
      </c>
      <c r="L33" s="4">
        <f t="shared" si="22"/>
        <v>0</v>
      </c>
      <c r="M33" s="4">
        <f t="shared" si="22"/>
        <v>0</v>
      </c>
      <c r="N33" s="4">
        <f t="shared" si="22"/>
        <v>0</v>
      </c>
      <c r="O33" s="4">
        <f t="shared" si="22"/>
        <v>0</v>
      </c>
    </row>
    <row r="34" spans="4:15" x14ac:dyDescent="0.25">
      <c r="D34" s="3" t="s">
        <v>21</v>
      </c>
      <c r="E34" s="1">
        <f>-E33</f>
        <v>0</v>
      </c>
      <c r="F34" s="1">
        <f t="shared" ref="F34:N34" si="23">-F33</f>
        <v>-3818.4</v>
      </c>
      <c r="G34" s="1">
        <f t="shared" si="23"/>
        <v>0</v>
      </c>
      <c r="H34" s="1">
        <f t="shared" si="23"/>
        <v>0</v>
      </c>
      <c r="I34" s="1">
        <f t="shared" si="23"/>
        <v>0</v>
      </c>
      <c r="J34" s="1">
        <f t="shared" si="23"/>
        <v>0</v>
      </c>
      <c r="K34" s="1">
        <f t="shared" si="23"/>
        <v>0</v>
      </c>
      <c r="L34" s="1">
        <f t="shared" si="23"/>
        <v>0</v>
      </c>
      <c r="M34" s="1">
        <f t="shared" si="23"/>
        <v>0</v>
      </c>
      <c r="N34" s="1">
        <f t="shared" si="23"/>
        <v>0</v>
      </c>
      <c r="O34" s="1">
        <f>-O33</f>
        <v>0</v>
      </c>
    </row>
    <row r="35" spans="4:15" x14ac:dyDescent="0.25">
      <c r="D35" s="3"/>
    </row>
    <row r="36" spans="4:15" x14ac:dyDescent="0.25">
      <c r="D36" s="2" t="s">
        <v>22</v>
      </c>
      <c r="E36" s="1">
        <f>SUM(E11,E26,E34)</f>
        <v>-9000</v>
      </c>
      <c r="F36" s="1">
        <f t="shared" ref="F36:O36" si="24">SUM(F11,F26,F34)</f>
        <v>-17318.400000000001</v>
      </c>
      <c r="G36" s="1">
        <f t="shared" si="24"/>
        <v>-9400</v>
      </c>
      <c r="H36" s="1">
        <f t="shared" si="24"/>
        <v>4500</v>
      </c>
      <c r="I36" s="1">
        <f t="shared" si="24"/>
        <v>40950</v>
      </c>
      <c r="J36" s="1">
        <f t="shared" si="24"/>
        <v>8839</v>
      </c>
      <c r="K36" s="1">
        <f t="shared" si="24"/>
        <v>132414</v>
      </c>
      <c r="L36" s="1">
        <f t="shared" si="24"/>
        <v>442584</v>
      </c>
      <c r="M36" s="1">
        <f t="shared" si="24"/>
        <v>696684</v>
      </c>
      <c r="N36" s="1">
        <f t="shared" si="24"/>
        <v>907884</v>
      </c>
      <c r="O36" s="1">
        <f t="shared" si="24"/>
        <v>1059684</v>
      </c>
    </row>
    <row r="37" spans="4:15" x14ac:dyDescent="0.25">
      <c r="D37" s="2" t="s">
        <v>27</v>
      </c>
      <c r="E37" s="1">
        <f>E36/(1.06^E6)</f>
        <v>-9000</v>
      </c>
      <c r="F37" s="1">
        <f t="shared" ref="F37:J37" si="25">F36/(1.06^F6)</f>
        <v>-16338.113207547171</v>
      </c>
      <c r="G37" s="1">
        <f t="shared" si="25"/>
        <v>-8365.9665361338539</v>
      </c>
      <c r="H37" s="1">
        <f t="shared" si="25"/>
        <v>3778.2867736453572</v>
      </c>
      <c r="I37" s="1">
        <f t="shared" si="25"/>
        <v>32436.235509596936</v>
      </c>
      <c r="J37" s="1">
        <f t="shared" si="25"/>
        <v>6605.0149899630769</v>
      </c>
      <c r="K37" s="1">
        <f t="shared" ref="K37" si="26">K36/(1.06^K6)</f>
        <v>93346.645001779296</v>
      </c>
      <c r="L37" s="1">
        <f t="shared" ref="L37" si="27">L36/(1.06^L6)</f>
        <v>294343.63757542794</v>
      </c>
      <c r="M37" s="1">
        <f t="shared" ref="M37" si="28">M36/(1.06^M6)</f>
        <v>437108.16051590902</v>
      </c>
      <c r="N37" s="1">
        <f t="shared" ref="N37" si="29">N36/(1.06^N6)</f>
        <v>537375.14466349327</v>
      </c>
      <c r="O37" s="1">
        <f t="shared" ref="O37" si="30">O36/(1.06^O6)</f>
        <v>591722.01078051981</v>
      </c>
    </row>
    <row r="38" spans="4:15" x14ac:dyDescent="0.25">
      <c r="D38" s="3"/>
    </row>
    <row r="39" spans="4:15" x14ac:dyDescent="0.25">
      <c r="D39" s="2" t="s">
        <v>23</v>
      </c>
      <c r="E39" s="1">
        <f>SUM(E37:O37)</f>
        <v>1963011.0560666537</v>
      </c>
    </row>
    <row r="40" spans="4:15" x14ac:dyDescent="0.25">
      <c r="D40" s="2" t="s">
        <v>26</v>
      </c>
      <c r="E40" s="7">
        <f>IRR(E37:O37)</f>
        <v>0.7903288519837306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2012-12-04T04:39:08Z</dcterms:created>
  <dcterms:modified xsi:type="dcterms:W3CDTF">2012-12-07T03:39:10Z</dcterms:modified>
</cp:coreProperties>
</file>